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er" state="visible" r:id="rId4"/>
    <sheet sheetId="2" name="Vergelijking" state="visible" r:id="rId5"/>
    <sheet sheetId="3" name="Staffels" state="visible" r:id="rId6"/>
  </sheets>
  <calcPr calcId="171027"/>
</workbook>
</file>

<file path=xl/sharedStrings.xml><?xml version="1.0" encoding="utf-8"?>
<sst xmlns="http://schemas.openxmlformats.org/spreadsheetml/2006/main" count="281" uniqueCount="165">
  <si>
    <t>Terugleverkosten per leverancier — invoer</t>
  </si>
  <si>
    <t>Zet in de blauwe cel hieronder hoeveel stroom je per jaar teruglevert. Het tabblad Vergelijking rekent meteen mee.</t>
  </si>
  <si>
    <t>Je teruglevering staat op je jaarafrekening, bij "teruggeleverd" of "afgenomen door netbeheerder".</t>
  </si>
  <si>
    <t>Bedragen nagekeken bij de leveranciers zelf; per leverancier staat de controledatum op het tabblad Staffels. Gedownload op 23 oktober 2026.</t>
  </si>
  <si>
    <t>salderingswijzer.nl/terugleverkosten-vast-contract</t>
  </si>
  <si>
    <t>Wat</t>
  </si>
  <si>
    <t>Waarde</t>
  </si>
  <si>
    <t>Eenheid</t>
  </si>
  <si>
    <t>Toelichting</t>
  </si>
  <si>
    <t>Teruglevering per jaar</t>
  </si>
  <si>
    <t>kWh/jaar</t>
  </si>
  <si>
    <t>Gemiddeld huishouden met zonnepanelen: 2.250 kWh. De staffels lopen door tot 20.000 kWh.</t>
  </si>
  <si>
    <t>Terugleverkosten per leverancier — vergelijking</t>
  </si>
  <si>
    <t>Wat teruglevering per jaar kost op een vast of variabel contract, bij de teruglevering die je op het tabblad Invoer hebt gezet.</t>
  </si>
  <si>
    <t>Alle bedragen zijn inclusief btw, zoals de leveranciers ze publiceren. Een rekenvoorbeeld is geen tarief; dat staat er per leverancier bij.</t>
  </si>
  <si>
    <t>Op een dynamisch contract rekenen de meeste leveranciers geen terugleverkosten — zie de kolom "Eigen dynamisch contract".</t>
  </si>
  <si>
    <t>De links in de kolommen H en I zijn affiliate-links: als je via zo’n link overstapt, ontvangt Salderingswijzer mogelijk een vergoeding. De volgorde en de bedragen staan daar los van.</t>
  </si>
  <si>
    <t>Gedownload op 23 oktober 2026. Overnemen mag met bronvermelding naar:</t>
  </si>
  <si>
    <t>Leverancier</t>
  </si>
  <si>
    <t>Kosten per jaar</t>
  </si>
  <si>
    <t>Effectief per kWh</t>
  </si>
  <si>
    <t>Soort bedrag</t>
  </si>
  <si>
    <t>Geldt voor</t>
  </si>
  <si>
    <t>Eigen dynamisch contract</t>
  </si>
  <si>
    <t>Vast contract bekijken</t>
  </si>
  <si>
    <t>Dynamisch contract bekijken</t>
  </si>
  <si>
    <t>Vattenfall</t>
  </si>
  <si>
    <t>Gepubliceerd tarief</t>
  </si>
  <si>
    <t>Variabel contract; vast contract dat op of na 1 juli 2024 ingaat. Over het totaal dat je in de afrekenperiode teruglevert; onder 500 kWh betaal je niets.</t>
  </si>
  <si>
    <t>Vattenfall schrijft: "Bij ons dynamisch energiecontract FlexPrijs betaal je nu geen vaste terugleverkosten."</t>
  </si>
  <si>
    <t>Vast bij Vattenfall →</t>
  </si>
  <si>
    <t>Dynamisch bij Vattenfall →</t>
  </si>
  <si>
    <t>Essent</t>
  </si>
  <si>
    <t>Variabel contract; vast contract dat op of na 1 juni 2024 inging. Over alle stroom die je teruglevert.</t>
  </si>
  <si>
    <t>Essent schrijft: "Met een dynamisch energiecontract betaal je geen extra kosten voor het terugleveren van energie."</t>
  </si>
  <si>
    <t>Vast bij Essent →</t>
  </si>
  <si>
    <t>Dynamisch bij Essent →</t>
  </si>
  <si>
    <t>Energiedirect</t>
  </si>
  <si>
    <t>Energiedirect schrijft: "Met een dynamisch energiecontract betaal je geen extra kosten voor het terugleveren van energie." Over een jaaroverschot gaat wel een verkoopvergoeding van je opbrengst af.</t>
  </si>
  <si>
    <t>Vast bij Energiedirect →</t>
  </si>
  <si>
    <t>Dynamisch bij Energiedirect →</t>
  </si>
  <si>
    <t>Gewoon Energie</t>
  </si>
  <si>
    <t>Variabel contract, volgens het tariefblad per 1 november 2026; over elke kWh die je teruglevert. Gewoon schrijft dat voor contracten vanaf 3 juni 2025 een vast bedrag per kWh geldt en voor oudere contracten staffels.</t>
  </si>
  <si>
    <t/>
  </si>
  <si>
    <t>Vast bij Gewoon Energie →</t>
  </si>
  <si>
    <t>—</t>
  </si>
  <si>
    <t>Pure Energie</t>
  </si>
  <si>
    <t>Vast contract van één jaar (variabel: €0,175 per kWh). Pure zegt dat de hoogte afhangt van hoeveel je teruglevert.</t>
  </si>
  <si>
    <t>Op het dynamische contract geen terugleverbijdrage, wel een verkoopvergoeding per netto teruggeleverde kWh; die publiceert Pure niet (vergelijkingssites noemen ±€0,015).</t>
  </si>
  <si>
    <t>Vast bij Pure Energie →</t>
  </si>
  <si>
    <t>Dynamisch bij Pure Energie →</t>
  </si>
  <si>
    <t>Eneco</t>
  </si>
  <si>
    <t>Rekenvoorbeeld, geen tarief</t>
  </si>
  <si>
    <t>Eneco publiceert geen tarieventabel. Dit bedrag komt uit het rekenvoorbeeld van Eneco voor een 1-jarig vast contract (peildatum 25 februari 2026); je eigen bedrag kan afwijken.</t>
  </si>
  <si>
    <t>ENGIE</t>
  </si>
  <si>
    <t>niet openbaar</t>
  </si>
  <si>
    <t>Niet openbaar</t>
  </si>
  <si>
    <t>Een bedrag per teruggeleverde kWh, zonder staffels, als je leveringsovereenkomst terugleverkosten bevat. Het bedrag staat in je contract of aanbod, en in MijnENGIE.</t>
  </si>
  <si>
    <t>Greenchoice</t>
  </si>
  <si>
    <t>Een tarief per teruggeleverde kWh ("variabele terugleverkosten"), dat alleen op je persoonlijke tarievenblad staat.</t>
  </si>
  <si>
    <t>Oxxio</t>
  </si>
  <si>
    <t>Een vast bedrag per teruggeleverde kWh, dat in je contract en in Mijn Oxxio staat.</t>
  </si>
  <si>
    <t>Oxxio schrijft dat je op het dynamische contract "geen terugleverkosten betaalt zoals bij een vast contract"; wel een verkoopvergoeding als je per saldo teruglevert.</t>
  </si>
  <si>
    <t>Dynamisch bij Oxxio →</t>
  </si>
  <si>
    <t>Vandebron</t>
  </si>
  <si>
    <t>Nieuwe contracten: een prijs per teruggeleverde kWh; oudere contracten: een schaalverdeling. Je persoonlijke tarief staat in Mijn Vandebron of in de bevestigingsmail.</t>
  </si>
  <si>
    <t>Verschil tussen de gepubliceerde tarieven</t>
  </si>
  <si>
    <t>Duurste min goedkoopste, per jaar</t>
  </si>
  <si>
    <t>Alleen leveranciers met een gepubliceerd tarief</t>
  </si>
  <si>
    <t>En nu?</t>
  </si>
  <si>
    <t>Betaal je meer dan nodig? Op een dynamisch contract rekenen de meeste leveranciers geen terugleverkosten.</t>
  </si>
  <si>
    <t>Vergelijk contracten voor zonnepanelen op salderingswijzer.nl/beste-energieleverancier-zonnepanelen</t>
  </si>
  <si>
    <t>Terugleverkosten per leverancier — staffels en tarieven</t>
  </si>
  <si>
    <t>De brongegevens waarmee het tabblad Vergelijking rekent, per leverancier zoals die ze publiceert.</t>
  </si>
  <si>
    <t>Pas hier niets aan tenzij je een nieuw tarief hebt; wijzig anders alleen je teruglevering op het tabblad Invoer.</t>
  </si>
  <si>
    <t>Overnemen mag met bronvermelding. Gedownload op 23 oktober 2026.</t>
  </si>
  <si>
    <t>Essent — Gepubliceerd tarief</t>
  </si>
  <si>
    <t>essent.nl — Terugleverkosten</t>
  </si>
  <si>
    <t>bron</t>
  </si>
  <si>
    <t>gelezen 16 september 2026</t>
  </si>
  <si>
    <t>Vanaf (kWh)</t>
  </si>
  <si>
    <t>Ondergrens</t>
  </si>
  <si>
    <t>Bedrag</t>
  </si>
  <si>
    <t>Per maand, incl. btw</t>
  </si>
  <si>
    <t>0 t/m 250 kWh</t>
  </si>
  <si>
    <t>251 t/m 500 kWh</t>
  </si>
  <si>
    <t>501 t/m 750 kWh</t>
  </si>
  <si>
    <t>751 t/m 1.000 kWh</t>
  </si>
  <si>
    <t>1.001 t/m 1.250 kWh</t>
  </si>
  <si>
    <t>1.251 t/m 1.500 kWh</t>
  </si>
  <si>
    <t>1.501 t/m 1.750 kWh</t>
  </si>
  <si>
    <t>1.751 t/m 2.000 kWh</t>
  </si>
  <si>
    <t>2.001 t/m 2.250 kWh</t>
  </si>
  <si>
    <t>2.251 t/m 2.500 kWh</t>
  </si>
  <si>
    <t>2.501 t/m 2.750 kWh</t>
  </si>
  <si>
    <t>2.751 t/m 3.000 kWh</t>
  </si>
  <si>
    <t>3.001 t/m 3.250 kWh</t>
  </si>
  <si>
    <t>3.251 t/m 3.500 kWh</t>
  </si>
  <si>
    <t>3.501 t/m 3.750 kWh</t>
  </si>
  <si>
    <t>3.751 t/m 4.000 kWh</t>
  </si>
  <si>
    <t>4.001 t/m 4.250 kWh</t>
  </si>
  <si>
    <t>4.251 t/m 4.500 kWh</t>
  </si>
  <si>
    <t>4.501 t/m 4.750 kWh</t>
  </si>
  <si>
    <t>4.751 t/m 5.000 kWh</t>
  </si>
  <si>
    <t>5.001 t/m 5.250 kWh</t>
  </si>
  <si>
    <t>5.251 t/m 5.500 kWh</t>
  </si>
  <si>
    <t>5.501 t/m 5.750 kWh</t>
  </si>
  <si>
    <t>5.751 t/m 6.000 kWh</t>
  </si>
  <si>
    <t>6.001 t/m 6.250 kWh</t>
  </si>
  <si>
    <t>6.251 t/m 6.500 kWh</t>
  </si>
  <si>
    <t>6.501 t/m 6.750 kWh</t>
  </si>
  <si>
    <t>6.751 t/m 7.000 kWh</t>
  </si>
  <si>
    <t>7.001 t/m 7.250 kWh</t>
  </si>
  <si>
    <t>7.251 t/m 7.500 kWh</t>
  </si>
  <si>
    <t>7.501 t/m 7.750 kWh</t>
  </si>
  <si>
    <t>7.751 t/m 8.000 kWh</t>
  </si>
  <si>
    <t>8.001 t/m 8.250 kWh</t>
  </si>
  <si>
    <t>8.251 t/m 8.500 kWh</t>
  </si>
  <si>
    <t>8.501 t/m 8.750 kWh</t>
  </si>
  <si>
    <t>8.751 t/m 9.000 kWh</t>
  </si>
  <si>
    <t>9.001 t/m 9.250 kWh</t>
  </si>
  <si>
    <t>9.251 t/m 9.500 kWh</t>
  </si>
  <si>
    <t>9.501 t/m 9.750 kWh</t>
  </si>
  <si>
    <t>9.751 t/m 10.000 kWh</t>
  </si>
  <si>
    <t>boven 10.000 kWh</t>
  </si>
  <si>
    <t>Energiedirect — Gepubliceerd tarief</t>
  </si>
  <si>
    <t>energiedirect.nl — Terugleverkosten</t>
  </si>
  <si>
    <t>Vattenfall — Gepubliceerd tarief</t>
  </si>
  <si>
    <t>vattenfall.nl — Vaste terugleverkosten vanaf 1 mei 2026 (pdf)</t>
  </si>
  <si>
    <t>Per jaar, incl. btw</t>
  </si>
  <si>
    <t>3.001 t/m 3.500 kWh</t>
  </si>
  <si>
    <t>3.501 t/m 4.000 kWh</t>
  </si>
  <si>
    <t>4.001 t/m 4.500 kWh</t>
  </si>
  <si>
    <t>4.501 t/m 5.000 kWh</t>
  </si>
  <si>
    <t>5.001 t/m 5.500 kWh</t>
  </si>
  <si>
    <t>5.501 t/m 6.000 kWh</t>
  </si>
  <si>
    <t>6.001 t/m 6.500 kWh</t>
  </si>
  <si>
    <t>6.501 t/m 7.000 kWh</t>
  </si>
  <si>
    <t>7.001 t/m 7.500 kWh</t>
  </si>
  <si>
    <t>7.501 t/m 8.000 kWh</t>
  </si>
  <si>
    <t>8.001 t/m 8.500 kWh</t>
  </si>
  <si>
    <t>8.501 t/m 9.000 kWh</t>
  </si>
  <si>
    <t>9.001 t/m 9.500 kWh</t>
  </si>
  <si>
    <t>9.501 t/m 10.000 kWh</t>
  </si>
  <si>
    <t>10.001 t/m 11.000 kWh</t>
  </si>
  <si>
    <t>11.001 t/m 12.000 kWh</t>
  </si>
  <si>
    <t>12.001 t/m 13.000 kWh</t>
  </si>
  <si>
    <t>13.001 t/m 14.000 kWh</t>
  </si>
  <si>
    <t>14.001 t/m 15.000 kWh</t>
  </si>
  <si>
    <t>15.001 t/m 16.000 kWh</t>
  </si>
  <si>
    <t>16.001 t/m 17.000 kWh</t>
  </si>
  <si>
    <t>17.001 t/m 18.000 kWh</t>
  </si>
  <si>
    <t>18.001 t/m 19.000 kWh</t>
  </si>
  <si>
    <t>19.001 t/m 20.000 kWh</t>
  </si>
  <si>
    <t>Pure Energie — Gepubliceerd tarief</t>
  </si>
  <si>
    <t>pure-energie.nl — Onze energietarieven</t>
  </si>
  <si>
    <t>Vorm</t>
  </si>
  <si>
    <t>Vast bedrag per teruggeleverde kWh</t>
  </si>
  <si>
    <t>€/kWh incl. btw</t>
  </si>
  <si>
    <t>Gewoon Energie — Gepubliceerd tarief</t>
  </si>
  <si>
    <t>gewoonenergie.nl — Tariefblad variabel per 1 november 2026 (pdf)</t>
  </si>
  <si>
    <t>gelezen 8 oktober 2026</t>
  </si>
  <si>
    <t>Eneco — Rekenvoorbeeld, geen tarief</t>
  </si>
  <si>
    <t>eneco.nl — Rekenvoorbeelden met en zonder salderen</t>
  </si>
  <si>
    <t>gelezen 17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</si>
</sst>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 #,##0"/>
    <numFmt numFmtId="165" formatCode="&quot;€&quot; #,##0.00000"/>
    <numFmt numFmtId="166" formatCode="&quot;€&quot; #,##0.00"/>
  </numFmts>
  <fonts count="16" x14ac:knownFonts="1">
    <font>
      <color theme="1"/>
      <family val="2"/>
      <scheme val="minor"/>
      <sz val="11"/>
      <name val="Calibri"/>
    </font>
    <font>
      <b/>
      <color rgb="FF001B59"/>
      <sz val="14"/>
    </font>
    <font>
      <color rgb="FF5B6472"/>
      <sz val="9"/>
    </font>
    <font>
      <b/>
      <u/>
      <color rgb="FF0B4FD1"/>
      <sz val="9"/>
    </font>
    <font>
      <b/>
      <color rgb="FFFFFFFF"/>
      <sz val="10"/>
    </font>
    <font>
      <b/>
      <color rgb="FF0B4FD1"/>
      <sz val="12"/>
    </font>
    <font>
      <i/>
      <color rgb="FF5B6472"/>
      <sz val="9"/>
    </font>
    <font>
      <b/>
      <color rgb="FF001B59"/>
    </font>
    <font>
      <color rgb="FF001B59"/>
    </font>
    <font>
      <i/>
      <color rgb="FF5B6472"/>
    </font>
    <font>
      <b/>
      <color rgb="FF001B59"/>
      <sz val="10"/>
    </font>
    <font>
      <b/>
      <color rgb="FF001B59"/>
      <sz val="13"/>
    </font>
    <font>
      <color rgb="FF001B59"/>
      <sz val="10"/>
    </font>
    <font>
      <b/>
      <u/>
      <color rgb="FF0B4FD1"/>
      <sz val="10"/>
    </font>
    <font>
      <u/>
      <color rgb="FF0B4FD1"/>
      <sz val="9"/>
    </font>
    <font>
      <color rgb="FF5B6472"/>
      <sz val="10"/>
    </font>
  </fonts>
  <fills count="5">
    <fill>
      <patternFill patternType="none"/>
    </fill>
    <fill>
      <patternFill patternType="gray125"/>
    </fill>
    <fill>
      <patternFill patternType="solid">
        <fgColor rgb="FF001B59"/>
      </patternFill>
    </fill>
    <fill>
      <patternFill patternType="solid">
        <fgColor rgb="FFF2F5F9"/>
      </patternFill>
    </fill>
    <fill>
      <patternFill patternType="solid">
        <fgColor rgb="FF7DD309"/>
      </patternFill>
    </fill>
  </fills>
  <borders count="2">
    <border>
      <left/>
      <right/>
      <top/>
      <bottom/>
      <diagonal/>
    </border>
    <border>
      <left/>
      <right/>
      <top/>
      <bottom style="hair">
        <color rgb="FFB9C0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3" fontId="5" fillId="0" borderId="1" xfId="0" applyNumberFormat="1" applyFont="1" applyBorder="1"/>
    <xf numFmtId="0" fontId="6" fillId="0" borderId="0" xfId="0" applyFont="1"/>
    <xf numFmtId="0" fontId="7" fillId="0" borderId="0" xfId="0" applyFont="1"/>
    <xf numFmtId="164" fontId="7" fillId="0" borderId="1" xfId="0" applyNumberFormat="1" applyFont="1" applyBorder="1"/>
    <xf numFmtId="165" fontId="8" fillId="0" borderId="0" xfId="0" applyNumberFormat="1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/>
    <xf numFmtId="0" fontId="10" fillId="3" borderId="0" xfId="0" applyFont="1" applyFill="1"/>
    <xf numFmtId="0" fontId="0" fillId="3" borderId="0" xfId="0" applyFill="1"/>
    <xf numFmtId="164" fontId="11" fillId="4" borderId="0" xfId="0" applyNumberFormat="1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3" fontId="15" fillId="0" borderId="0" xfId="0" applyNumberFormat="1" applyFont="1"/>
    <xf numFmtId="166" fontId="12" fillId="0" borderId="1" xfId="0" applyNumberFormat="1" applyFont="1" applyBorder="1"/>
    <xf numFmtId="165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terugleverkosten-vast-contract?utm_source=excel&amp;utm_medium=bestand&amp;utm_campaign=terugleverkosten-vergelijkin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terugleverkosten-vast-contract?utm_source=excel&amp;utm_medium=bestand&amp;utm_campaign=terugleverkosten-vergelijking" TargetMode="External"/><Relationship Id="rId2" Type="http://schemas.openxmlformats.org/officeDocument/2006/relationships/hyperlink" Target="https://lt45.net/c/?si=2036&amp;li=119986&amp;wi=421397&amp;ws=xlsx-bestand-terugleverkosten-vattenfall-vast&amp;dl=energie%2Fvast-contract-energie%2F" TargetMode="External"/><Relationship Id="rId3" Type="http://schemas.openxmlformats.org/officeDocument/2006/relationships/hyperlink" Target="https://lt45.net/c/?si=2036&amp;li=119986&amp;wi=421397&amp;ws=xlsx-bestand-terugleverkosten-vattenfall-dynamisch&amp;dl=energie%2Fdynamisch-energiecontract%2F" TargetMode="External"/><Relationship Id="rId4" Type="http://schemas.openxmlformats.org/officeDocument/2006/relationships/hyperlink" Target="https://lt45.net/c/?si=9787&amp;li=1437653&amp;wi=421397&amp;ws=xlsx-bestand-terugleverkosten-essent-vast&amp;dl=energie%2Fenergiecontract%2Fvast" TargetMode="External"/><Relationship Id="rId5" Type="http://schemas.openxmlformats.org/officeDocument/2006/relationships/hyperlink" Target="https://lt45.net/c/?si=9787&amp;li=1437653&amp;wi=421397&amp;ws=xlsx-bestand-terugleverkosten-essent-dynamisch&amp;dl=energie%2Fenergiecontract%2Fdynamisch" TargetMode="External"/><Relationship Id="rId6" Type="http://schemas.openxmlformats.org/officeDocument/2006/relationships/hyperlink" Target="https://lt45.net/c/?si=924&amp;li=55221&amp;wi=421397&amp;ws=xlsx-bestand-terugleverkosten-energiedirect-vast&amp;dl=energie%2Fenergiecontract%2Fvast" TargetMode="External"/><Relationship Id="rId7" Type="http://schemas.openxmlformats.org/officeDocument/2006/relationships/hyperlink" Target="https://lt45.net/c/?si=924&amp;li=55221&amp;wi=421397&amp;ws=xlsx-bestand-terugleverkosten-energiedirect-dynamisch&amp;dl=energie%2Fenergiecontract%2Fdynamisch" TargetMode="External"/><Relationship Id="rId8" Type="http://schemas.openxmlformats.org/officeDocument/2006/relationships/hyperlink" Target="https://partners.gewoonenergie.nl/c/?si=16832&amp;li=1724962&amp;wi=421397&amp;ws=xlsx-bestand-terugleverkosten-gewoon-energie&amp;dl=" TargetMode="External"/><Relationship Id="rId9" Type="http://schemas.openxmlformats.org/officeDocument/2006/relationships/hyperlink" Target="https://jdt8.net/c/?si=9321&amp;li=1420973&amp;wi=421397&amp;ws=xlsx-bestand-terugleverkosten-pure-energie-vast&amp;dl=energiecontract%2Fvast-energiecontract" TargetMode="External"/><Relationship Id="rId10" Type="http://schemas.openxmlformats.org/officeDocument/2006/relationships/hyperlink" Target="https://jdt8.net/c/?si=9321&amp;li=1420973&amp;wi=421397&amp;ws=xlsx-bestand-terugleverkosten-pure-energie-dynamisch&amp;dl=energiecontract%2Fdynamisch-energiecontract" TargetMode="External"/><Relationship Id="rId11" Type="http://schemas.openxmlformats.org/officeDocument/2006/relationships/hyperlink" Target="https://ds1.nl/c/?si=2028&amp;li=119834&amp;wi=421397&amp;ws=xlsx-bestand-terugleverkosten-oxxio-dynamisch&amp;dl=energiecontract-afsluiten%2Fdynamisch-energiecontract%2F" TargetMode="External"/><Relationship Id="rId12" Type="http://schemas.openxmlformats.org/officeDocument/2006/relationships/hyperlink" Target="https://www.salderingswijzer.nl/beste-energieleverancier-zonnepanelen?utm_source=excel&amp;utm_medium=bestand&amp;utm_campaign=terugleverkosten-vergelijking-vervol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terugleverkosten-vast-contract?utm_source=excel&amp;utm_medium=bestand&amp;utm_campaign=terugleverkosten-vergelijking" TargetMode="External"/><Relationship Id="rId2" Type="http://schemas.openxmlformats.org/officeDocument/2006/relationships/hyperlink" Target="https://www.essent.nl/klantenservice/contract/terugleverkosten" TargetMode="External"/><Relationship Id="rId3" Type="http://schemas.openxmlformats.org/officeDocument/2006/relationships/hyperlink" Target="https://www.energiedirect.nl/klantenservice/contract/terugleverkosten" TargetMode="External"/><Relationship Id="rId4" Type="http://schemas.openxmlformats.org/officeDocument/2006/relationships/hyperlink" Target="https://www.vattenfall.nl/media/_0vattenfall/voorwaarden/algemene-tarieven/vaste-terugleverkosten-18145" TargetMode="External"/><Relationship Id="rId5" Type="http://schemas.openxmlformats.org/officeDocument/2006/relationships/hyperlink" Target="https://pure-energie.nl/groene-stroom/tarieven/" TargetMode="External"/><Relationship Id="rId6" Type="http://schemas.openxmlformats.org/officeDocument/2006/relationships/hyperlink" Target="https://gewoonenergie.nl/wp-content/uploads/2026/09/Tariefblad-Var-Var-01-11-2026-Gewoon-Energie.pdf" TargetMode="External"/><Relationship Id="rId7" Type="http://schemas.openxmlformats.org/officeDocument/2006/relationships/hyperlink" Target="https://www.eneco.nl/klantenservice/einde-salderen/rekenvoorbeel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 showGridLines="0"/>
  </sheetViews>
  <sheetFormatPr defaultRowHeight="15" outlineLevelRow="0" outlineLevelCol="0" x14ac:dyDescent="55"/>
  <cols>
    <col min="2" max="2" width="42" customWidth="1"/>
    <col min="3" max="3" width="16" customWidth="1"/>
    <col min="4" max="4" width="14" customWidth="1"/>
    <col min="5" max="5" width="5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3</v>
      </c>
    </row>
    <row r="6" spans="2:2" x14ac:dyDescent="0.25">
      <c r="B6" s="3" t="s">
        <v>4</v>
      </c>
    </row>
    <row r="8" ht="20" customHeight="1" spans="2:5" x14ac:dyDescent="0.25">
      <c r="B8" s="4" t="s">
        <v>5</v>
      </c>
      <c r="C8" s="4" t="s">
        <v>6</v>
      </c>
      <c r="D8" s="4" t="s">
        <v>7</v>
      </c>
      <c r="E8" s="4" t="s">
        <v>8</v>
      </c>
    </row>
    <row r="9" spans="2:5" x14ac:dyDescent="0.25">
      <c r="B9" t="s">
        <v>9</v>
      </c>
      <c r="C9" s="5">
        <v>2250</v>
      </c>
      <c r="D9" s="2" t="s">
        <v>10</v>
      </c>
      <c r="E9" s="6" t="s">
        <v>11</v>
      </c>
    </row>
  </sheetData>
  <hyperlinks>
    <hyperlink ref="B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7"/>
  <sheetViews>
    <sheetView workbookViewId="0" showGridLines="0"/>
  </sheetViews>
  <sheetFormatPr defaultRowHeight="15" outlineLevelRow="0" outlineLevelCol="0" x14ac:dyDescent="55"/>
  <cols>
    <col min="2" max="2" width="22" customWidth="1"/>
    <col min="3" max="4" width="16" customWidth="1"/>
    <col min="5" max="5" width="26" customWidth="1"/>
    <col min="6" max="7" width="62" customWidth="1"/>
    <col min="8" max="9" width="26" customWidth="1"/>
  </cols>
  <sheetData>
    <row r="2" spans="2:2" x14ac:dyDescent="0.25">
      <c r="B2" s="1" t="s">
        <v>12</v>
      </c>
    </row>
    <row r="3" spans="2:2" x14ac:dyDescent="0.25">
      <c r="B3" s="2" t="s">
        <v>13</v>
      </c>
    </row>
    <row r="4" spans="2:2" x14ac:dyDescent="0.25">
      <c r="B4" s="2" t="s">
        <v>14</v>
      </c>
    </row>
    <row r="5" spans="2:2" x14ac:dyDescent="0.25">
      <c r="B5" s="2" t="s">
        <v>15</v>
      </c>
    </row>
    <row r="6" spans="2:2" x14ac:dyDescent="0.25">
      <c r="B6" s="2" t="s">
        <v>16</v>
      </c>
    </row>
    <row r="7" spans="2:2" x14ac:dyDescent="0.25">
      <c r="B7" s="2" t="s">
        <v>17</v>
      </c>
    </row>
    <row r="8" spans="2:2" x14ac:dyDescent="0.25">
      <c r="B8" s="3" t="s">
        <v>4</v>
      </c>
    </row>
    <row r="10" ht="20" customHeight="1" spans="2:9" x14ac:dyDescent="0.25">
      <c r="B10" s="4" t="s">
        <v>18</v>
      </c>
      <c r="C10" s="4" t="s">
        <v>19</v>
      </c>
      <c r="D10" s="4" t="s">
        <v>20</v>
      </c>
      <c r="E10" s="4" t="s">
        <v>21</v>
      </c>
      <c r="F10" s="4" t="s">
        <v>22</v>
      </c>
      <c r="G10" s="4" t="s">
        <v>23</v>
      </c>
      <c r="H10" s="4" t="s">
        <v>24</v>
      </c>
      <c r="I10" s="4" t="s">
        <v>25</v>
      </c>
    </row>
    <row r="11" spans="2:9" x14ac:dyDescent="0.25">
      <c r="B11" s="7" t="s">
        <v>26</v>
      </c>
      <c r="C11" s="8">
        <f>IF(Invoer!$C$9&gt;20000,"staffel loopt tot 20000 kWh",INDEX(Staffels!$D$101:$D$136,MATCH(Invoer!$C$9,Staffels!$C$101:$C$136,1))*1)</f>
        <v>262</v>
      </c>
      <c r="D11" s="9">
        <f>IF(Invoer!$C$9=0,"",C11/Invoer!$C$9)</f>
        <v>0.11644444444444445</v>
      </c>
      <c r="E11" s="2" t="s">
        <v>27</v>
      </c>
      <c r="F11" s="10" t="s">
        <v>28</v>
      </c>
      <c r="G11" s="10" t="s">
        <v>29</v>
      </c>
      <c r="H11" s="11" t="s">
        <v>30</v>
      </c>
      <c r="I11" s="11" t="s">
        <v>31</v>
      </c>
    </row>
    <row r="12" spans="2:9" x14ac:dyDescent="0.25">
      <c r="B12" s="7" t="s">
        <v>32</v>
      </c>
      <c r="C12" s="8">
        <f>INDEX(Staffels!$D$11:$D$51,MATCH(Invoer!$C$9,Staffels!$C$11:$C$51,1))*12</f>
        <v>276</v>
      </c>
      <c r="D12" s="9">
        <f>IF(Invoer!$C$9=0,"",C12/Invoer!$C$9)</f>
        <v>0.12266666666666666</v>
      </c>
      <c r="E12" s="2" t="s">
        <v>27</v>
      </c>
      <c r="F12" s="10" t="s">
        <v>33</v>
      </c>
      <c r="G12" s="10" t="s">
        <v>34</v>
      </c>
      <c r="H12" s="11" t="s">
        <v>35</v>
      </c>
      <c r="I12" s="11" t="s">
        <v>36</v>
      </c>
    </row>
    <row r="13" spans="2:9" x14ac:dyDescent="0.25">
      <c r="B13" s="7" t="s">
        <v>37</v>
      </c>
      <c r="C13" s="8">
        <f>INDEX(Staffels!$D$56:$D$96,MATCH(Invoer!$C$9,Staffels!$C$56:$C$96,1))*12</f>
        <v>276</v>
      </c>
      <c r="D13" s="9">
        <f>IF(Invoer!$C$9=0,"",C13/Invoer!$C$9)</f>
        <v>0.12266666666666666</v>
      </c>
      <c r="E13" s="2" t="s">
        <v>27</v>
      </c>
      <c r="F13" s="10" t="s">
        <v>33</v>
      </c>
      <c r="G13" s="10" t="s">
        <v>38</v>
      </c>
      <c r="H13" s="11" t="s">
        <v>39</v>
      </c>
      <c r="I13" s="11" t="s">
        <v>40</v>
      </c>
    </row>
    <row r="14" spans="2:9" x14ac:dyDescent="0.25">
      <c r="B14" s="7" t="s">
        <v>41</v>
      </c>
      <c r="C14" s="8">
        <f>Staffels!$C$146*Invoer!$C$9</f>
        <v>299</v>
      </c>
      <c r="D14" s="9">
        <f>IF(Invoer!$C$9=0,"",C14/Invoer!$C$9)</f>
        <v>0.1328888888888889</v>
      </c>
      <c r="E14" s="2" t="s">
        <v>27</v>
      </c>
      <c r="F14" s="10" t="s">
        <v>42</v>
      </c>
      <c r="G14" s="10" t="s">
        <v>43</v>
      </c>
      <c r="H14" s="11" t="s">
        <v>44</v>
      </c>
      <c r="I14" s="12" t="s">
        <v>45</v>
      </c>
    </row>
    <row r="15" spans="2:9" x14ac:dyDescent="0.25">
      <c r="B15" s="7" t="s">
        <v>46</v>
      </c>
      <c r="C15" s="8">
        <f>Staffels!$C$141*Invoer!$C$9</f>
        <v>335</v>
      </c>
      <c r="D15" s="9">
        <f>IF(Invoer!$C$9=0,"",C15/Invoer!$C$9)</f>
        <v>0.14888888888888888</v>
      </c>
      <c r="E15" s="2" t="s">
        <v>27</v>
      </c>
      <c r="F15" s="10" t="s">
        <v>47</v>
      </c>
      <c r="G15" s="10" t="s">
        <v>48</v>
      </c>
      <c r="H15" s="11" t="s">
        <v>49</v>
      </c>
      <c r="I15" s="11" t="s">
        <v>50</v>
      </c>
    </row>
    <row r="16" spans="2:9" x14ac:dyDescent="0.25">
      <c r="B16" s="7" t="s">
        <v>51</v>
      </c>
      <c r="C16" s="8">
        <f>Staffels!$C$151*Invoer!$C$9</f>
        <v>300</v>
      </c>
      <c r="D16" s="9">
        <f>IF(Invoer!$C$9=0,"",C16/Invoer!$C$9)</f>
        <v>0.13333333333333333</v>
      </c>
      <c r="E16" s="2" t="s">
        <v>52</v>
      </c>
      <c r="F16" s="10" t="s">
        <v>53</v>
      </c>
      <c r="G16" s="10" t="s">
        <v>43</v>
      </c>
      <c r="H16" s="12" t="s">
        <v>45</v>
      </c>
      <c r="I16" s="12" t="s">
        <v>45</v>
      </c>
    </row>
    <row r="17" spans="2:9" x14ac:dyDescent="0.25">
      <c r="B17" s="7" t="s">
        <v>54</v>
      </c>
      <c r="C17" s="13" t="s">
        <v>55</v>
      </c>
      <c r="D17" s="6" t="s">
        <v>55</v>
      </c>
      <c r="E17" s="2" t="s">
        <v>56</v>
      </c>
      <c r="F17" s="10" t="s">
        <v>57</v>
      </c>
      <c r="G17" s="10" t="s">
        <v>43</v>
      </c>
      <c r="H17" s="12" t="s">
        <v>45</v>
      </c>
      <c r="I17" s="12" t="s">
        <v>45</v>
      </c>
    </row>
    <row r="18" spans="2:9" x14ac:dyDescent="0.25">
      <c r="B18" s="7" t="s">
        <v>58</v>
      </c>
      <c r="C18" s="13" t="s">
        <v>55</v>
      </c>
      <c r="D18" s="6" t="s">
        <v>55</v>
      </c>
      <c r="E18" s="2" t="s">
        <v>56</v>
      </c>
      <c r="F18" s="10" t="s">
        <v>59</v>
      </c>
      <c r="G18" s="10" t="s">
        <v>43</v>
      </c>
      <c r="H18" s="12" t="s">
        <v>45</v>
      </c>
      <c r="I18" s="12" t="s">
        <v>45</v>
      </c>
    </row>
    <row r="19" spans="2:9" x14ac:dyDescent="0.25">
      <c r="B19" s="7" t="s">
        <v>60</v>
      </c>
      <c r="C19" s="13" t="s">
        <v>55</v>
      </c>
      <c r="D19" s="6" t="s">
        <v>55</v>
      </c>
      <c r="E19" s="2" t="s">
        <v>56</v>
      </c>
      <c r="F19" s="10" t="s">
        <v>61</v>
      </c>
      <c r="G19" s="10" t="s">
        <v>62</v>
      </c>
      <c r="H19" s="12" t="s">
        <v>45</v>
      </c>
      <c r="I19" s="11" t="s">
        <v>63</v>
      </c>
    </row>
    <row r="20" spans="2:9" x14ac:dyDescent="0.25">
      <c r="B20" s="7" t="s">
        <v>64</v>
      </c>
      <c r="C20" s="13" t="s">
        <v>55</v>
      </c>
      <c r="D20" s="6" t="s">
        <v>55</v>
      </c>
      <c r="E20" s="2" t="s">
        <v>56</v>
      </c>
      <c r="F20" s="10" t="s">
        <v>65</v>
      </c>
      <c r="G20" s="10" t="s">
        <v>43</v>
      </c>
      <c r="H20" s="12" t="s">
        <v>45</v>
      </c>
      <c r="I20" s="12" t="s">
        <v>45</v>
      </c>
    </row>
    <row r="22" spans="2:7" x14ac:dyDescent="0.25">
      <c r="B22" s="14" t="s">
        <v>66</v>
      </c>
      <c r="C22" s="15"/>
      <c r="D22" s="15"/>
      <c r="E22" s="15"/>
      <c r="F22" s="15"/>
      <c r="G22" s="15"/>
    </row>
    <row r="23" spans="2:5" x14ac:dyDescent="0.25">
      <c r="B23" t="s">
        <v>67</v>
      </c>
      <c r="C23" s="16">
        <f>MAX(C11:C15)-MIN(C11:C15)</f>
        <v>0</v>
      </c>
      <c r="E23" s="6" t="s">
        <v>68</v>
      </c>
    </row>
    <row r="25" spans="2:5" x14ac:dyDescent="0.25">
      <c r="B25" s="14" t="s">
        <v>69</v>
      </c>
      <c r="C25" s="15"/>
      <c r="D25" s="15"/>
      <c r="E25" s="15"/>
    </row>
    <row r="26" spans="2:2" x14ac:dyDescent="0.25">
      <c r="B26" s="17" t="s">
        <v>70</v>
      </c>
    </row>
    <row r="27" spans="2:2" x14ac:dyDescent="0.25">
      <c r="B27" s="18" t="s">
        <v>71</v>
      </c>
    </row>
  </sheetData>
  <hyperlinks>
    <hyperlink ref="B8" r:id="rId1"/>
    <hyperlink ref="H11" r:id="rId2"/>
    <hyperlink ref="I11" r:id="rId3"/>
    <hyperlink ref="H12" r:id="rId4"/>
    <hyperlink ref="I12" r:id="rId5"/>
    <hyperlink ref="H13" r:id="rId6"/>
    <hyperlink ref="I13" r:id="rId7"/>
    <hyperlink ref="H14" r:id="rId8"/>
    <hyperlink ref="H15" r:id="rId9"/>
    <hyperlink ref="I15" r:id="rId10"/>
    <hyperlink ref="I19" r:id="rId11"/>
    <hyperlink ref="B27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1"/>
  <sheetViews>
    <sheetView workbookViewId="0" showGridLines="0"/>
  </sheetViews>
  <sheetFormatPr defaultRowHeight="15" outlineLevelRow="0" outlineLevelCol="0" x14ac:dyDescent="55"/>
  <cols>
    <col min="2" max="2" width="30" customWidth="1"/>
    <col min="3" max="4" width="16" customWidth="1"/>
    <col min="5" max="5" width="48" customWidth="1"/>
  </cols>
  <sheetData>
    <row r="2" spans="2:2" x14ac:dyDescent="0.25">
      <c r="B2" s="1" t="s">
        <v>72</v>
      </c>
    </row>
    <row r="3" spans="2:2" x14ac:dyDescent="0.25">
      <c r="B3" s="2" t="s">
        <v>73</v>
      </c>
    </row>
    <row r="4" spans="2:2" x14ac:dyDescent="0.25">
      <c r="B4" s="2" t="s">
        <v>74</v>
      </c>
    </row>
    <row r="5" spans="2:2" x14ac:dyDescent="0.25">
      <c r="B5" s="2" t="s">
        <v>75</v>
      </c>
    </row>
    <row r="6" spans="2:2" x14ac:dyDescent="0.25">
      <c r="B6" s="3" t="s">
        <v>4</v>
      </c>
    </row>
    <row r="8" spans="2:5" x14ac:dyDescent="0.25">
      <c r="B8" s="14" t="s">
        <v>76</v>
      </c>
      <c r="C8" s="15"/>
      <c r="D8" s="15"/>
      <c r="E8" s="15"/>
    </row>
    <row r="9" spans="2:4" x14ac:dyDescent="0.25">
      <c r="B9" s="2" t="s">
        <v>77</v>
      </c>
      <c r="C9" s="19" t="s">
        <v>78</v>
      </c>
      <c r="D9" s="2" t="s">
        <v>79</v>
      </c>
    </row>
    <row r="10" ht="20" customHeight="1" spans="2:5" x14ac:dyDescent="0.25">
      <c r="B10" s="4" t="s">
        <v>80</v>
      </c>
      <c r="C10" s="4" t="s">
        <v>81</v>
      </c>
      <c r="D10" s="4" t="s">
        <v>82</v>
      </c>
      <c r="E10" s="4" t="s">
        <v>83</v>
      </c>
    </row>
    <row r="11" spans="2:4" x14ac:dyDescent="0.25">
      <c r="B11" s="17" t="s">
        <v>84</v>
      </c>
      <c r="C11" s="20">
        <v>0</v>
      </c>
      <c r="D11" s="21">
        <v>0</v>
      </c>
    </row>
    <row r="12" spans="2:4" x14ac:dyDescent="0.25">
      <c r="B12" s="17" t="s">
        <v>85</v>
      </c>
      <c r="C12" s="20">
        <v>251</v>
      </c>
      <c r="D12" s="21">
        <v>4.07</v>
      </c>
    </row>
    <row r="13" spans="2:4" x14ac:dyDescent="0.25">
      <c r="B13" s="17" t="s">
        <v>86</v>
      </c>
      <c r="C13" s="20">
        <v>501</v>
      </c>
      <c r="D13" s="21">
        <v>6.78</v>
      </c>
    </row>
    <row r="14" spans="2:4" x14ac:dyDescent="0.25">
      <c r="B14" s="17" t="s">
        <v>87</v>
      </c>
      <c r="C14" s="20">
        <v>751</v>
      </c>
      <c r="D14" s="21">
        <v>9.47</v>
      </c>
    </row>
    <row r="15" spans="2:4" x14ac:dyDescent="0.25">
      <c r="B15" s="17" t="s">
        <v>88</v>
      </c>
      <c r="C15" s="20">
        <v>1001</v>
      </c>
      <c r="D15" s="21">
        <v>12.19</v>
      </c>
    </row>
    <row r="16" spans="2:4" x14ac:dyDescent="0.25">
      <c r="B16" s="17" t="s">
        <v>89</v>
      </c>
      <c r="C16" s="20">
        <v>1251</v>
      </c>
      <c r="D16" s="21">
        <v>14.9</v>
      </c>
    </row>
    <row r="17" spans="2:4" x14ac:dyDescent="0.25">
      <c r="B17" s="17" t="s">
        <v>90</v>
      </c>
      <c r="C17" s="20">
        <v>1501</v>
      </c>
      <c r="D17" s="21">
        <v>17.61</v>
      </c>
    </row>
    <row r="18" spans="2:4" x14ac:dyDescent="0.25">
      <c r="B18" s="17" t="s">
        <v>91</v>
      </c>
      <c r="C18" s="20">
        <v>1751</v>
      </c>
      <c r="D18" s="21">
        <v>20.32</v>
      </c>
    </row>
    <row r="19" spans="2:4" x14ac:dyDescent="0.25">
      <c r="B19" s="17" t="s">
        <v>92</v>
      </c>
      <c r="C19" s="20">
        <v>2001</v>
      </c>
      <c r="D19" s="21">
        <v>23.03</v>
      </c>
    </row>
    <row r="20" spans="2:4" x14ac:dyDescent="0.25">
      <c r="B20" s="17" t="s">
        <v>93</v>
      </c>
      <c r="C20" s="20">
        <v>2251</v>
      </c>
      <c r="D20" s="21">
        <v>25.73</v>
      </c>
    </row>
    <row r="21" spans="2:4" x14ac:dyDescent="0.25">
      <c r="B21" s="17" t="s">
        <v>94</v>
      </c>
      <c r="C21" s="20">
        <v>2501</v>
      </c>
      <c r="D21" s="21">
        <v>28.44</v>
      </c>
    </row>
    <row r="22" spans="2:4" x14ac:dyDescent="0.25">
      <c r="B22" s="17" t="s">
        <v>95</v>
      </c>
      <c r="C22" s="20">
        <v>2751</v>
      </c>
      <c r="D22" s="21">
        <v>31.15</v>
      </c>
    </row>
    <row r="23" spans="2:4" x14ac:dyDescent="0.25">
      <c r="B23" s="17" t="s">
        <v>96</v>
      </c>
      <c r="C23" s="20">
        <v>3001</v>
      </c>
      <c r="D23" s="21">
        <v>33.86</v>
      </c>
    </row>
    <row r="24" spans="2:4" x14ac:dyDescent="0.25">
      <c r="B24" s="17" t="s">
        <v>97</v>
      </c>
      <c r="C24" s="20">
        <v>3251</v>
      </c>
      <c r="D24" s="21">
        <v>36.57</v>
      </c>
    </row>
    <row r="25" spans="2:4" x14ac:dyDescent="0.25">
      <c r="B25" s="17" t="s">
        <v>98</v>
      </c>
      <c r="C25" s="20">
        <v>3501</v>
      </c>
      <c r="D25" s="21">
        <v>39.28</v>
      </c>
    </row>
    <row r="26" spans="2:4" x14ac:dyDescent="0.25">
      <c r="B26" s="17" t="s">
        <v>99</v>
      </c>
      <c r="C26" s="20">
        <v>3751</v>
      </c>
      <c r="D26" s="21">
        <v>41.98</v>
      </c>
    </row>
    <row r="27" spans="2:4" x14ac:dyDescent="0.25">
      <c r="B27" s="17" t="s">
        <v>100</v>
      </c>
      <c r="C27" s="20">
        <v>4001</v>
      </c>
      <c r="D27" s="21">
        <v>44.69</v>
      </c>
    </row>
    <row r="28" spans="2:4" x14ac:dyDescent="0.25">
      <c r="B28" s="17" t="s">
        <v>101</v>
      </c>
      <c r="C28" s="20">
        <v>4251</v>
      </c>
      <c r="D28" s="21">
        <v>47.4</v>
      </c>
    </row>
    <row r="29" spans="2:4" x14ac:dyDescent="0.25">
      <c r="B29" s="17" t="s">
        <v>102</v>
      </c>
      <c r="C29" s="20">
        <v>4501</v>
      </c>
      <c r="D29" s="21">
        <v>50.11</v>
      </c>
    </row>
    <row r="30" spans="2:4" x14ac:dyDescent="0.25">
      <c r="B30" s="17" t="s">
        <v>103</v>
      </c>
      <c r="C30" s="20">
        <v>4751</v>
      </c>
      <c r="D30" s="21">
        <v>52.82</v>
      </c>
    </row>
    <row r="31" spans="2:4" x14ac:dyDescent="0.25">
      <c r="B31" s="17" t="s">
        <v>104</v>
      </c>
      <c r="C31" s="20">
        <v>5001</v>
      </c>
      <c r="D31" s="21">
        <v>55.52</v>
      </c>
    </row>
    <row r="32" spans="2:4" x14ac:dyDescent="0.25">
      <c r="B32" s="17" t="s">
        <v>105</v>
      </c>
      <c r="C32" s="20">
        <v>5251</v>
      </c>
      <c r="D32" s="21">
        <v>58.23</v>
      </c>
    </row>
    <row r="33" spans="2:4" x14ac:dyDescent="0.25">
      <c r="B33" s="17" t="s">
        <v>106</v>
      </c>
      <c r="C33" s="20">
        <v>5501</v>
      </c>
      <c r="D33" s="21">
        <v>60.94</v>
      </c>
    </row>
    <row r="34" spans="2:4" x14ac:dyDescent="0.25">
      <c r="B34" s="17" t="s">
        <v>107</v>
      </c>
      <c r="C34" s="20">
        <v>5751</v>
      </c>
      <c r="D34" s="21">
        <v>63.65</v>
      </c>
    </row>
    <row r="35" spans="2:4" x14ac:dyDescent="0.25">
      <c r="B35" s="17" t="s">
        <v>108</v>
      </c>
      <c r="C35" s="20">
        <v>6001</v>
      </c>
      <c r="D35" s="21">
        <v>66.36</v>
      </c>
    </row>
    <row r="36" spans="2:4" x14ac:dyDescent="0.25">
      <c r="B36" s="17" t="s">
        <v>109</v>
      </c>
      <c r="C36" s="20">
        <v>6251</v>
      </c>
      <c r="D36" s="21">
        <v>69.07</v>
      </c>
    </row>
    <row r="37" spans="2:4" x14ac:dyDescent="0.25">
      <c r="B37" s="17" t="s">
        <v>110</v>
      </c>
      <c r="C37" s="20">
        <v>6501</v>
      </c>
      <c r="D37" s="21">
        <v>71.77</v>
      </c>
    </row>
    <row r="38" spans="2:4" x14ac:dyDescent="0.25">
      <c r="B38" s="17" t="s">
        <v>111</v>
      </c>
      <c r="C38" s="20">
        <v>6751</v>
      </c>
      <c r="D38" s="21">
        <v>74.48</v>
      </c>
    </row>
    <row r="39" spans="2:4" x14ac:dyDescent="0.25">
      <c r="B39" s="17" t="s">
        <v>112</v>
      </c>
      <c r="C39" s="20">
        <v>7001</v>
      </c>
      <c r="D39" s="21">
        <v>77.19</v>
      </c>
    </row>
    <row r="40" spans="2:4" x14ac:dyDescent="0.25">
      <c r="B40" s="17" t="s">
        <v>113</v>
      </c>
      <c r="C40" s="20">
        <v>7251</v>
      </c>
      <c r="D40" s="21">
        <v>79.9</v>
      </c>
    </row>
    <row r="41" spans="2:4" x14ac:dyDescent="0.25">
      <c r="B41" s="17" t="s">
        <v>114</v>
      </c>
      <c r="C41" s="20">
        <v>7501</v>
      </c>
      <c r="D41" s="21">
        <v>82.61</v>
      </c>
    </row>
    <row r="42" spans="2:4" x14ac:dyDescent="0.25">
      <c r="B42" s="17" t="s">
        <v>115</v>
      </c>
      <c r="C42" s="20">
        <v>7751</v>
      </c>
      <c r="D42" s="21">
        <v>85.32</v>
      </c>
    </row>
    <row r="43" spans="2:4" x14ac:dyDescent="0.25">
      <c r="B43" s="17" t="s">
        <v>116</v>
      </c>
      <c r="C43" s="20">
        <v>8001</v>
      </c>
      <c r="D43" s="21">
        <v>88.02</v>
      </c>
    </row>
    <row r="44" spans="2:4" x14ac:dyDescent="0.25">
      <c r="B44" s="17" t="s">
        <v>117</v>
      </c>
      <c r="C44" s="20">
        <v>8251</v>
      </c>
      <c r="D44" s="21">
        <v>90.73</v>
      </c>
    </row>
    <row r="45" spans="2:4" x14ac:dyDescent="0.25">
      <c r="B45" s="17" t="s">
        <v>118</v>
      </c>
      <c r="C45" s="20">
        <v>8501</v>
      </c>
      <c r="D45" s="21">
        <v>93.44</v>
      </c>
    </row>
    <row r="46" spans="2:4" x14ac:dyDescent="0.25">
      <c r="B46" s="17" t="s">
        <v>119</v>
      </c>
      <c r="C46" s="20">
        <v>8751</v>
      </c>
      <c r="D46" s="21">
        <v>96.15</v>
      </c>
    </row>
    <row r="47" spans="2:4" x14ac:dyDescent="0.25">
      <c r="B47" s="17" t="s">
        <v>120</v>
      </c>
      <c r="C47" s="20">
        <v>9001</v>
      </c>
      <c r="D47" s="21">
        <v>98.86</v>
      </c>
    </row>
    <row r="48" spans="2:4" x14ac:dyDescent="0.25">
      <c r="B48" s="17" t="s">
        <v>121</v>
      </c>
      <c r="C48" s="20">
        <v>9251</v>
      </c>
      <c r="D48" s="21">
        <v>101.57</v>
      </c>
    </row>
    <row r="49" spans="2:4" x14ac:dyDescent="0.25">
      <c r="B49" s="17" t="s">
        <v>122</v>
      </c>
      <c r="C49" s="20">
        <v>9501</v>
      </c>
      <c r="D49" s="21">
        <v>104.27</v>
      </c>
    </row>
    <row r="50" spans="2:4" x14ac:dyDescent="0.25">
      <c r="B50" s="17" t="s">
        <v>123</v>
      </c>
      <c r="C50" s="20">
        <v>9751</v>
      </c>
      <c r="D50" s="21">
        <v>106.98</v>
      </c>
    </row>
    <row r="51" spans="2:4" x14ac:dyDescent="0.25">
      <c r="B51" s="17" t="s">
        <v>124</v>
      </c>
      <c r="C51" s="20">
        <v>10001</v>
      </c>
      <c r="D51" s="21">
        <v>111.04</v>
      </c>
    </row>
    <row r="53" spans="2:5" x14ac:dyDescent="0.25">
      <c r="B53" s="14" t="s">
        <v>125</v>
      </c>
      <c r="C53" s="15"/>
      <c r="D53" s="15"/>
      <c r="E53" s="15"/>
    </row>
    <row r="54" spans="2:4" x14ac:dyDescent="0.25">
      <c r="B54" s="2" t="s">
        <v>126</v>
      </c>
      <c r="C54" s="19" t="s">
        <v>78</v>
      </c>
      <c r="D54" s="2" t="s">
        <v>79</v>
      </c>
    </row>
    <row r="55" ht="20" customHeight="1" spans="2:5" x14ac:dyDescent="0.25">
      <c r="B55" s="4" t="s">
        <v>80</v>
      </c>
      <c r="C55" s="4" t="s">
        <v>81</v>
      </c>
      <c r="D55" s="4" t="s">
        <v>82</v>
      </c>
      <c r="E55" s="4" t="s">
        <v>83</v>
      </c>
    </row>
    <row r="56" spans="2:4" x14ac:dyDescent="0.25">
      <c r="B56" s="17" t="s">
        <v>84</v>
      </c>
      <c r="C56" s="20">
        <v>0</v>
      </c>
      <c r="D56" s="21">
        <v>0</v>
      </c>
    </row>
    <row r="57" spans="2:4" x14ac:dyDescent="0.25">
      <c r="B57" s="17" t="s">
        <v>85</v>
      </c>
      <c r="C57" s="20">
        <v>251</v>
      </c>
      <c r="D57" s="21">
        <v>4.07</v>
      </c>
    </row>
    <row r="58" spans="2:4" x14ac:dyDescent="0.25">
      <c r="B58" s="17" t="s">
        <v>86</v>
      </c>
      <c r="C58" s="20">
        <v>501</v>
      </c>
      <c r="D58" s="21">
        <v>6.78</v>
      </c>
    </row>
    <row r="59" spans="2:4" x14ac:dyDescent="0.25">
      <c r="B59" s="17" t="s">
        <v>87</v>
      </c>
      <c r="C59" s="20">
        <v>751</v>
      </c>
      <c r="D59" s="21">
        <v>9.47</v>
      </c>
    </row>
    <row r="60" spans="2:4" x14ac:dyDescent="0.25">
      <c r="B60" s="17" t="s">
        <v>88</v>
      </c>
      <c r="C60" s="20">
        <v>1001</v>
      </c>
      <c r="D60" s="21">
        <v>12.19</v>
      </c>
    </row>
    <row r="61" spans="2:4" x14ac:dyDescent="0.25">
      <c r="B61" s="17" t="s">
        <v>89</v>
      </c>
      <c r="C61" s="20">
        <v>1251</v>
      </c>
      <c r="D61" s="21">
        <v>14.9</v>
      </c>
    </row>
    <row r="62" spans="2:4" x14ac:dyDescent="0.25">
      <c r="B62" s="17" t="s">
        <v>90</v>
      </c>
      <c r="C62" s="20">
        <v>1501</v>
      </c>
      <c r="D62" s="21">
        <v>17.61</v>
      </c>
    </row>
    <row r="63" spans="2:4" x14ac:dyDescent="0.25">
      <c r="B63" s="17" t="s">
        <v>91</v>
      </c>
      <c r="C63" s="20">
        <v>1751</v>
      </c>
      <c r="D63" s="21">
        <v>20.32</v>
      </c>
    </row>
    <row r="64" spans="2:4" x14ac:dyDescent="0.25">
      <c r="B64" s="17" t="s">
        <v>92</v>
      </c>
      <c r="C64" s="20">
        <v>2001</v>
      </c>
      <c r="D64" s="21">
        <v>23.03</v>
      </c>
    </row>
    <row r="65" spans="2:4" x14ac:dyDescent="0.25">
      <c r="B65" s="17" t="s">
        <v>93</v>
      </c>
      <c r="C65" s="20">
        <v>2251</v>
      </c>
      <c r="D65" s="21">
        <v>25.73</v>
      </c>
    </row>
    <row r="66" spans="2:4" x14ac:dyDescent="0.25">
      <c r="B66" s="17" t="s">
        <v>94</v>
      </c>
      <c r="C66" s="20">
        <v>2501</v>
      </c>
      <c r="D66" s="21">
        <v>28.44</v>
      </c>
    </row>
    <row r="67" spans="2:4" x14ac:dyDescent="0.25">
      <c r="B67" s="17" t="s">
        <v>95</v>
      </c>
      <c r="C67" s="20">
        <v>2751</v>
      </c>
      <c r="D67" s="21">
        <v>31.15</v>
      </c>
    </row>
    <row r="68" spans="2:4" x14ac:dyDescent="0.25">
      <c r="B68" s="17" t="s">
        <v>96</v>
      </c>
      <c r="C68" s="20">
        <v>3001</v>
      </c>
      <c r="D68" s="21">
        <v>33.86</v>
      </c>
    </row>
    <row r="69" spans="2:4" x14ac:dyDescent="0.25">
      <c r="B69" s="17" t="s">
        <v>97</v>
      </c>
      <c r="C69" s="20">
        <v>3251</v>
      </c>
      <c r="D69" s="21">
        <v>36.57</v>
      </c>
    </row>
    <row r="70" spans="2:4" x14ac:dyDescent="0.25">
      <c r="B70" s="17" t="s">
        <v>98</v>
      </c>
      <c r="C70" s="20">
        <v>3501</v>
      </c>
      <c r="D70" s="21">
        <v>39.28</v>
      </c>
    </row>
    <row r="71" spans="2:4" x14ac:dyDescent="0.25">
      <c r="B71" s="17" t="s">
        <v>99</v>
      </c>
      <c r="C71" s="20">
        <v>3751</v>
      </c>
      <c r="D71" s="21">
        <v>41.98</v>
      </c>
    </row>
    <row r="72" spans="2:4" x14ac:dyDescent="0.25">
      <c r="B72" s="17" t="s">
        <v>100</v>
      </c>
      <c r="C72" s="20">
        <v>4001</v>
      </c>
      <c r="D72" s="21">
        <v>44.69</v>
      </c>
    </row>
    <row r="73" spans="2:4" x14ac:dyDescent="0.25">
      <c r="B73" s="17" t="s">
        <v>101</v>
      </c>
      <c r="C73" s="20">
        <v>4251</v>
      </c>
      <c r="D73" s="21">
        <v>47.4</v>
      </c>
    </row>
    <row r="74" spans="2:4" x14ac:dyDescent="0.25">
      <c r="B74" s="17" t="s">
        <v>102</v>
      </c>
      <c r="C74" s="20">
        <v>4501</v>
      </c>
      <c r="D74" s="21">
        <v>50.11</v>
      </c>
    </row>
    <row r="75" spans="2:4" x14ac:dyDescent="0.25">
      <c r="B75" s="17" t="s">
        <v>103</v>
      </c>
      <c r="C75" s="20">
        <v>4751</v>
      </c>
      <c r="D75" s="21">
        <v>52.82</v>
      </c>
    </row>
    <row r="76" spans="2:4" x14ac:dyDescent="0.25">
      <c r="B76" s="17" t="s">
        <v>104</v>
      </c>
      <c r="C76" s="20">
        <v>5001</v>
      </c>
      <c r="D76" s="21">
        <v>55.52</v>
      </c>
    </row>
    <row r="77" spans="2:4" x14ac:dyDescent="0.25">
      <c r="B77" s="17" t="s">
        <v>105</v>
      </c>
      <c r="C77" s="20">
        <v>5251</v>
      </c>
      <c r="D77" s="21">
        <v>58.23</v>
      </c>
    </row>
    <row r="78" spans="2:4" x14ac:dyDescent="0.25">
      <c r="B78" s="17" t="s">
        <v>106</v>
      </c>
      <c r="C78" s="20">
        <v>5501</v>
      </c>
      <c r="D78" s="21">
        <v>60.94</v>
      </c>
    </row>
    <row r="79" spans="2:4" x14ac:dyDescent="0.25">
      <c r="B79" s="17" t="s">
        <v>107</v>
      </c>
      <c r="C79" s="20">
        <v>5751</v>
      </c>
      <c r="D79" s="21">
        <v>63.65</v>
      </c>
    </row>
    <row r="80" spans="2:4" x14ac:dyDescent="0.25">
      <c r="B80" s="17" t="s">
        <v>108</v>
      </c>
      <c r="C80" s="20">
        <v>6001</v>
      </c>
      <c r="D80" s="21">
        <v>66.36</v>
      </c>
    </row>
    <row r="81" spans="2:4" x14ac:dyDescent="0.25">
      <c r="B81" s="17" t="s">
        <v>109</v>
      </c>
      <c r="C81" s="20">
        <v>6251</v>
      </c>
      <c r="D81" s="21">
        <v>69.07</v>
      </c>
    </row>
    <row r="82" spans="2:4" x14ac:dyDescent="0.25">
      <c r="B82" s="17" t="s">
        <v>110</v>
      </c>
      <c r="C82" s="20">
        <v>6501</v>
      </c>
      <c r="D82" s="21">
        <v>71.77</v>
      </c>
    </row>
    <row r="83" spans="2:4" x14ac:dyDescent="0.25">
      <c r="B83" s="17" t="s">
        <v>111</v>
      </c>
      <c r="C83" s="20">
        <v>6751</v>
      </c>
      <c r="D83" s="21">
        <v>74.48</v>
      </c>
    </row>
    <row r="84" spans="2:4" x14ac:dyDescent="0.25">
      <c r="B84" s="17" t="s">
        <v>112</v>
      </c>
      <c r="C84" s="20">
        <v>7001</v>
      </c>
      <c r="D84" s="21">
        <v>77.19</v>
      </c>
    </row>
    <row r="85" spans="2:4" x14ac:dyDescent="0.25">
      <c r="B85" s="17" t="s">
        <v>113</v>
      </c>
      <c r="C85" s="20">
        <v>7251</v>
      </c>
      <c r="D85" s="21">
        <v>79.9</v>
      </c>
    </row>
    <row r="86" spans="2:4" x14ac:dyDescent="0.25">
      <c r="B86" s="17" t="s">
        <v>114</v>
      </c>
      <c r="C86" s="20">
        <v>7501</v>
      </c>
      <c r="D86" s="21">
        <v>82.61</v>
      </c>
    </row>
    <row r="87" spans="2:4" x14ac:dyDescent="0.25">
      <c r="B87" s="17" t="s">
        <v>115</v>
      </c>
      <c r="C87" s="20">
        <v>7751</v>
      </c>
      <c r="D87" s="21">
        <v>85.32</v>
      </c>
    </row>
    <row r="88" spans="2:4" x14ac:dyDescent="0.25">
      <c r="B88" s="17" t="s">
        <v>116</v>
      </c>
      <c r="C88" s="20">
        <v>8001</v>
      </c>
      <c r="D88" s="21">
        <v>88.02</v>
      </c>
    </row>
    <row r="89" spans="2:4" x14ac:dyDescent="0.25">
      <c r="B89" s="17" t="s">
        <v>117</v>
      </c>
      <c r="C89" s="20">
        <v>8251</v>
      </c>
      <c r="D89" s="21">
        <v>90.73</v>
      </c>
    </row>
    <row r="90" spans="2:4" x14ac:dyDescent="0.25">
      <c r="B90" s="17" t="s">
        <v>118</v>
      </c>
      <c r="C90" s="20">
        <v>8501</v>
      </c>
      <c r="D90" s="21">
        <v>93.44</v>
      </c>
    </row>
    <row r="91" spans="2:4" x14ac:dyDescent="0.25">
      <c r="B91" s="17" t="s">
        <v>119</v>
      </c>
      <c r="C91" s="20">
        <v>8751</v>
      </c>
      <c r="D91" s="21">
        <v>96.15</v>
      </c>
    </row>
    <row r="92" spans="2:4" x14ac:dyDescent="0.25">
      <c r="B92" s="17" t="s">
        <v>120</v>
      </c>
      <c r="C92" s="20">
        <v>9001</v>
      </c>
      <c r="D92" s="21">
        <v>98.86</v>
      </c>
    </row>
    <row r="93" spans="2:4" x14ac:dyDescent="0.25">
      <c r="B93" s="17" t="s">
        <v>121</v>
      </c>
      <c r="C93" s="20">
        <v>9251</v>
      </c>
      <c r="D93" s="21">
        <v>101.57</v>
      </c>
    </row>
    <row r="94" spans="2:4" x14ac:dyDescent="0.25">
      <c r="B94" s="17" t="s">
        <v>122</v>
      </c>
      <c r="C94" s="20">
        <v>9501</v>
      </c>
      <c r="D94" s="21">
        <v>104.27</v>
      </c>
    </row>
    <row r="95" spans="2:4" x14ac:dyDescent="0.25">
      <c r="B95" s="17" t="s">
        <v>123</v>
      </c>
      <c r="C95" s="20">
        <v>9751</v>
      </c>
      <c r="D95" s="21">
        <v>106.98</v>
      </c>
    </row>
    <row r="96" spans="2:4" x14ac:dyDescent="0.25">
      <c r="B96" s="17" t="s">
        <v>124</v>
      </c>
      <c r="C96" s="20">
        <v>10001</v>
      </c>
      <c r="D96" s="21">
        <v>111.04</v>
      </c>
    </row>
    <row r="98" spans="2:5" x14ac:dyDescent="0.25">
      <c r="B98" s="14" t="s">
        <v>127</v>
      </c>
      <c r="C98" s="15"/>
      <c r="D98" s="15"/>
      <c r="E98" s="15"/>
    </row>
    <row r="99" spans="2:4" x14ac:dyDescent="0.25">
      <c r="B99" s="2" t="s">
        <v>128</v>
      </c>
      <c r="C99" s="19" t="s">
        <v>78</v>
      </c>
      <c r="D99" s="2" t="s">
        <v>79</v>
      </c>
    </row>
    <row r="100" ht="20" customHeight="1" spans="2:5" x14ac:dyDescent="0.25">
      <c r="B100" s="4" t="s">
        <v>80</v>
      </c>
      <c r="C100" s="4" t="s">
        <v>81</v>
      </c>
      <c r="D100" s="4" t="s">
        <v>82</v>
      </c>
      <c r="E100" s="4" t="s">
        <v>129</v>
      </c>
    </row>
    <row r="101" spans="2:4" x14ac:dyDescent="0.25">
      <c r="B101" s="17" t="s">
        <v>84</v>
      </c>
      <c r="C101" s="20">
        <v>0</v>
      </c>
      <c r="D101" s="21">
        <v>0</v>
      </c>
    </row>
    <row r="102" spans="2:4" x14ac:dyDescent="0.25">
      <c r="B102" s="17" t="s">
        <v>85</v>
      </c>
      <c r="C102" s="20">
        <v>251</v>
      </c>
      <c r="D102" s="21">
        <v>0</v>
      </c>
    </row>
    <row r="103" spans="2:4" x14ac:dyDescent="0.25">
      <c r="B103" s="17" t="s">
        <v>86</v>
      </c>
      <c r="C103" s="20">
        <v>501</v>
      </c>
      <c r="D103" s="21">
        <v>70</v>
      </c>
    </row>
    <row r="104" spans="2:4" x14ac:dyDescent="0.25">
      <c r="B104" s="17" t="s">
        <v>87</v>
      </c>
      <c r="C104" s="20">
        <v>751</v>
      </c>
      <c r="D104" s="21">
        <v>102</v>
      </c>
    </row>
    <row r="105" spans="2:4" x14ac:dyDescent="0.25">
      <c r="B105" s="17" t="s">
        <v>88</v>
      </c>
      <c r="C105" s="20">
        <v>1001</v>
      </c>
      <c r="D105" s="21">
        <v>138</v>
      </c>
    </row>
    <row r="106" spans="2:4" x14ac:dyDescent="0.25">
      <c r="B106" s="17" t="s">
        <v>89</v>
      </c>
      <c r="C106" s="20">
        <v>1251</v>
      </c>
      <c r="D106" s="21">
        <v>169</v>
      </c>
    </row>
    <row r="107" spans="2:4" x14ac:dyDescent="0.25">
      <c r="B107" s="17" t="s">
        <v>90</v>
      </c>
      <c r="C107" s="20">
        <v>1501</v>
      </c>
      <c r="D107" s="21">
        <v>200</v>
      </c>
    </row>
    <row r="108" spans="2:4" x14ac:dyDescent="0.25">
      <c r="B108" s="17" t="s">
        <v>91</v>
      </c>
      <c r="C108" s="20">
        <v>1751</v>
      </c>
      <c r="D108" s="21">
        <v>231</v>
      </c>
    </row>
    <row r="109" spans="2:4" x14ac:dyDescent="0.25">
      <c r="B109" s="17" t="s">
        <v>92</v>
      </c>
      <c r="C109" s="20">
        <v>2001</v>
      </c>
      <c r="D109" s="21">
        <v>262</v>
      </c>
    </row>
    <row r="110" spans="2:4" x14ac:dyDescent="0.25">
      <c r="B110" s="17" t="s">
        <v>93</v>
      </c>
      <c r="C110" s="20">
        <v>2251</v>
      </c>
      <c r="D110" s="21">
        <v>293</v>
      </c>
    </row>
    <row r="111" spans="2:4" x14ac:dyDescent="0.25">
      <c r="B111" s="17" t="s">
        <v>94</v>
      </c>
      <c r="C111" s="20">
        <v>2501</v>
      </c>
      <c r="D111" s="21">
        <v>323</v>
      </c>
    </row>
    <row r="112" spans="2:4" x14ac:dyDescent="0.25">
      <c r="B112" s="17" t="s">
        <v>95</v>
      </c>
      <c r="C112" s="20">
        <v>2751</v>
      </c>
      <c r="D112" s="21">
        <v>354</v>
      </c>
    </row>
    <row r="113" spans="2:4" x14ac:dyDescent="0.25">
      <c r="B113" s="17" t="s">
        <v>130</v>
      </c>
      <c r="C113" s="20">
        <v>3001</v>
      </c>
      <c r="D113" s="21">
        <v>402</v>
      </c>
    </row>
    <row r="114" spans="2:4" x14ac:dyDescent="0.25">
      <c r="B114" s="17" t="s">
        <v>131</v>
      </c>
      <c r="C114" s="20">
        <v>3501</v>
      </c>
      <c r="D114" s="21">
        <v>462</v>
      </c>
    </row>
    <row r="115" spans="2:4" x14ac:dyDescent="0.25">
      <c r="B115" s="17" t="s">
        <v>132</v>
      </c>
      <c r="C115" s="20">
        <v>4001</v>
      </c>
      <c r="D115" s="21">
        <v>524</v>
      </c>
    </row>
    <row r="116" spans="2:4" x14ac:dyDescent="0.25">
      <c r="B116" s="17" t="s">
        <v>133</v>
      </c>
      <c r="C116" s="20">
        <v>4501</v>
      </c>
      <c r="D116" s="21">
        <v>586</v>
      </c>
    </row>
    <row r="117" spans="2:4" x14ac:dyDescent="0.25">
      <c r="B117" s="17" t="s">
        <v>134</v>
      </c>
      <c r="C117" s="20">
        <v>5001</v>
      </c>
      <c r="D117" s="21">
        <v>647</v>
      </c>
    </row>
    <row r="118" spans="2:4" x14ac:dyDescent="0.25">
      <c r="B118" s="17" t="s">
        <v>135</v>
      </c>
      <c r="C118" s="20">
        <v>5501</v>
      </c>
      <c r="D118" s="21">
        <v>709</v>
      </c>
    </row>
    <row r="119" spans="2:4" x14ac:dyDescent="0.25">
      <c r="B119" s="17" t="s">
        <v>136</v>
      </c>
      <c r="C119" s="20">
        <v>6001</v>
      </c>
      <c r="D119" s="21">
        <v>771</v>
      </c>
    </row>
    <row r="120" spans="2:4" x14ac:dyDescent="0.25">
      <c r="B120" s="17" t="s">
        <v>137</v>
      </c>
      <c r="C120" s="20">
        <v>6501</v>
      </c>
      <c r="D120" s="21">
        <v>833</v>
      </c>
    </row>
    <row r="121" spans="2:4" x14ac:dyDescent="0.25">
      <c r="B121" s="17" t="s">
        <v>138</v>
      </c>
      <c r="C121" s="20">
        <v>7001</v>
      </c>
      <c r="D121" s="21">
        <v>894</v>
      </c>
    </row>
    <row r="122" spans="2:4" x14ac:dyDescent="0.25">
      <c r="B122" s="17" t="s">
        <v>139</v>
      </c>
      <c r="C122" s="20">
        <v>7501</v>
      </c>
      <c r="D122" s="21">
        <v>956</v>
      </c>
    </row>
    <row r="123" spans="2:4" x14ac:dyDescent="0.25">
      <c r="B123" s="17" t="s">
        <v>140</v>
      </c>
      <c r="C123" s="20">
        <v>8001</v>
      </c>
      <c r="D123" s="21">
        <v>1018</v>
      </c>
    </row>
    <row r="124" spans="2:4" x14ac:dyDescent="0.25">
      <c r="B124" s="17" t="s">
        <v>141</v>
      </c>
      <c r="C124" s="20">
        <v>8501</v>
      </c>
      <c r="D124" s="21">
        <v>1080</v>
      </c>
    </row>
    <row r="125" spans="2:4" x14ac:dyDescent="0.25">
      <c r="B125" s="17" t="s">
        <v>142</v>
      </c>
      <c r="C125" s="20">
        <v>9001</v>
      </c>
      <c r="D125" s="21">
        <v>1142</v>
      </c>
    </row>
    <row r="126" spans="2:4" x14ac:dyDescent="0.25">
      <c r="B126" s="17" t="s">
        <v>143</v>
      </c>
      <c r="C126" s="20">
        <v>9501</v>
      </c>
      <c r="D126" s="21">
        <v>1204</v>
      </c>
    </row>
    <row r="127" spans="2:4" x14ac:dyDescent="0.25">
      <c r="B127" s="17" t="s">
        <v>144</v>
      </c>
      <c r="C127" s="20">
        <v>10001</v>
      </c>
      <c r="D127" s="21">
        <v>1295</v>
      </c>
    </row>
    <row r="128" spans="2:4" x14ac:dyDescent="0.25">
      <c r="B128" s="17" t="s">
        <v>145</v>
      </c>
      <c r="C128" s="20">
        <v>11001</v>
      </c>
      <c r="D128" s="21">
        <v>1419</v>
      </c>
    </row>
    <row r="129" spans="2:4" x14ac:dyDescent="0.25">
      <c r="B129" s="17" t="s">
        <v>146</v>
      </c>
      <c r="C129" s="20">
        <v>12001</v>
      </c>
      <c r="D129" s="21">
        <v>1542</v>
      </c>
    </row>
    <row r="130" spans="2:4" x14ac:dyDescent="0.25">
      <c r="B130" s="17" t="s">
        <v>147</v>
      </c>
      <c r="C130" s="20">
        <v>13001</v>
      </c>
      <c r="D130" s="21">
        <v>1666</v>
      </c>
    </row>
    <row r="131" spans="2:4" x14ac:dyDescent="0.25">
      <c r="B131" s="17" t="s">
        <v>148</v>
      </c>
      <c r="C131" s="20">
        <v>14001</v>
      </c>
      <c r="D131" s="21">
        <v>1789</v>
      </c>
    </row>
    <row r="132" spans="2:4" x14ac:dyDescent="0.25">
      <c r="B132" s="17" t="s">
        <v>149</v>
      </c>
      <c r="C132" s="20">
        <v>15001</v>
      </c>
      <c r="D132" s="21">
        <v>1913</v>
      </c>
    </row>
    <row r="133" spans="2:4" x14ac:dyDescent="0.25">
      <c r="B133" s="17" t="s">
        <v>150</v>
      </c>
      <c r="C133" s="20">
        <v>16001</v>
      </c>
      <c r="D133" s="21">
        <v>2037</v>
      </c>
    </row>
    <row r="134" spans="2:4" x14ac:dyDescent="0.25">
      <c r="B134" s="17" t="s">
        <v>151</v>
      </c>
      <c r="C134" s="20">
        <v>17001</v>
      </c>
      <c r="D134" s="21">
        <v>2159</v>
      </c>
    </row>
    <row r="135" spans="2:4" x14ac:dyDescent="0.25">
      <c r="B135" s="17" t="s">
        <v>152</v>
      </c>
      <c r="C135" s="20">
        <v>18001</v>
      </c>
      <c r="D135" s="21">
        <v>2283</v>
      </c>
    </row>
    <row r="136" spans="2:4" x14ac:dyDescent="0.25">
      <c r="B136" s="17" t="s">
        <v>153</v>
      </c>
      <c r="C136" s="20">
        <v>19001</v>
      </c>
      <c r="D136" s="21">
        <v>2406</v>
      </c>
    </row>
    <row r="138" spans="2:5" x14ac:dyDescent="0.25">
      <c r="B138" s="14" t="s">
        <v>154</v>
      </c>
      <c r="C138" s="15"/>
      <c r="D138" s="15"/>
      <c r="E138" s="15"/>
    </row>
    <row r="139" spans="2:4" x14ac:dyDescent="0.25">
      <c r="B139" s="2" t="s">
        <v>155</v>
      </c>
      <c r="C139" s="19" t="s">
        <v>78</v>
      </c>
      <c r="D139" s="2" t="s">
        <v>79</v>
      </c>
    </row>
    <row r="140" ht="20" customHeight="1" spans="2:5" x14ac:dyDescent="0.25">
      <c r="B140" s="4" t="s">
        <v>156</v>
      </c>
      <c r="C140" s="4" t="s">
        <v>82</v>
      </c>
      <c r="D140" s="4" t="s">
        <v>7</v>
      </c>
      <c r="E140" s="4" t="s">
        <v>22</v>
      </c>
    </row>
    <row r="141" spans="2:5" x14ac:dyDescent="0.25">
      <c r="B141" t="s">
        <v>157</v>
      </c>
      <c r="C141" s="22">
        <v>0.149</v>
      </c>
      <c r="D141" s="2" t="s">
        <v>158</v>
      </c>
      <c r="E141" s="6" t="s">
        <v>47</v>
      </c>
    </row>
    <row r="143" spans="2:5" x14ac:dyDescent="0.25">
      <c r="B143" s="14" t="s">
        <v>159</v>
      </c>
      <c r="C143" s="15"/>
      <c r="D143" s="15"/>
      <c r="E143" s="15"/>
    </row>
    <row r="144" spans="2:4" x14ac:dyDescent="0.25">
      <c r="B144" s="2" t="s">
        <v>160</v>
      </c>
      <c r="C144" s="19" t="s">
        <v>78</v>
      </c>
      <c r="D144" s="2" t="s">
        <v>161</v>
      </c>
    </row>
    <row r="145" ht="20" customHeight="1" spans="2:5" x14ac:dyDescent="0.25">
      <c r="B145" s="4" t="s">
        <v>156</v>
      </c>
      <c r="C145" s="4" t="s">
        <v>82</v>
      </c>
      <c r="D145" s="4" t="s">
        <v>7</v>
      </c>
      <c r="E145" s="4" t="s">
        <v>22</v>
      </c>
    </row>
    <row r="146" spans="2:5" x14ac:dyDescent="0.25">
      <c r="B146" t="s">
        <v>157</v>
      </c>
      <c r="C146" s="22">
        <v>0.1331</v>
      </c>
      <c r="D146" s="2" t="s">
        <v>158</v>
      </c>
      <c r="E146" s="6" t="s">
        <v>42</v>
      </c>
    </row>
    <row r="148" spans="2:5" x14ac:dyDescent="0.25">
      <c r="B148" s="14" t="s">
        <v>162</v>
      </c>
      <c r="C148" s="15"/>
      <c r="D148" s="15"/>
      <c r="E148" s="15"/>
    </row>
    <row r="149" spans="2:4" x14ac:dyDescent="0.25">
      <c r="B149" s="2" t="s">
        <v>163</v>
      </c>
      <c r="C149" s="19" t="s">
        <v>78</v>
      </c>
      <c r="D149" s="2" t="s">
        <v>164</v>
      </c>
    </row>
    <row r="150" ht="20" customHeight="1" spans="2:5" x14ac:dyDescent="0.25">
      <c r="B150" s="4" t="s">
        <v>156</v>
      </c>
      <c r="C150" s="4" t="s">
        <v>82</v>
      </c>
      <c r="D150" s="4" t="s">
        <v>7</v>
      </c>
      <c r="E150" s="4" t="s">
        <v>22</v>
      </c>
    </row>
    <row r="151" spans="2:5" x14ac:dyDescent="0.25">
      <c r="B151" t="s">
        <v>157</v>
      </c>
      <c r="C151" s="22">
        <v>0.13329</v>
      </c>
      <c r="D151" s="2" t="s">
        <v>158</v>
      </c>
      <c r="E151" s="6" t="s">
        <v>53</v>
      </c>
    </row>
  </sheetData>
  <hyperlinks>
    <hyperlink ref="B6" r:id="rId1"/>
    <hyperlink ref="C9" r:id="rId2"/>
    <hyperlink ref="C54" r:id="rId3"/>
    <hyperlink ref="C99" r:id="rId4"/>
    <hyperlink ref="C139" r:id="rId5"/>
    <hyperlink ref="C144" r:id="rId6"/>
    <hyperlink ref="C14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Invoer</vt:lpstr>
      <vt:lpstr>Vergelijking</vt:lpstr>
      <vt:lpstr>Staffels</vt:lpstr>
    </vt:vector>
  </TitlesOfParts>
  <Company>Salderingswijzer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Salderingswijzer</dc:creator>
  <dc:title>Terugleverkosten per leverancier</dc:title>
  <dc:subject>Terugleverkosten per leverancier — staffels en bedragen per kWh, met werkende formules</dc:subject>
  <dc:description>Terugleverkosten op vaste en variabele energiecontracten van 10 Nederlandse leveranciers, met bron en controledatum per bedrag. Van https://www.salderingswijzer.nl/terugleverkosten-vast-contract?utm_source=excel&amp;utm_medium=bestand&amp;utm_campaign=terugleverkosten-vergelijking.</dc:description>
  <cp:keywords>terugleverkosten, teruglevering, zonnepanelen, saldering, energiecontract</cp:keywords>
  <cp:category/>
  <cp:lastModifiedBy>Salderingswijzer</cp:lastModifiedBy>
  <dcterms:created xsi:type="dcterms:W3CDTF">2026-10-23T00:51:02Z</dcterms:created>
  <dcterms:modified xsi:type="dcterms:W3CDTF">2026-10-23T00:51:02Z</dcterms:modified>
</cp:coreProperties>
</file>